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4\"/>
    </mc:Choice>
  </mc:AlternateContent>
  <xr:revisionPtr revIDLastSave="0" documentId="13_ncr:1_{9CCC2370-AAF5-4FBF-9A05-E07E6DEA59B2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0-02-11" sheetId="1" r:id="rId1"/>
    <sheet name="FORMULÁŘ 8 - rekap poplatků" sheetId="2" r:id="rId2"/>
  </sheets>
  <definedNames>
    <definedName name="_xlnm._FilterDatabase" localSheetId="0" hidden="1">'PS 50-02-11'!$A$11:$H$433</definedName>
    <definedName name="_xlnm.Print_Area" localSheetId="1">'FORMULÁŘ 8 - rekap poplatků'!$A$1:$K$74</definedName>
    <definedName name="_xlnm.Print_Area" localSheetId="0">'PS 50-02-11'!$A$1:$H$38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8" i="1" l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A17" i="1" s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A18" i="1" l="1"/>
  <c r="K4" i="2"/>
  <c r="C6" i="2"/>
  <c r="C5" i="2"/>
  <c r="C3" i="2"/>
  <c r="A19" i="1" l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0" i="1" l="1"/>
  <c r="A21" i="1" s="1"/>
  <c r="K74" i="2"/>
  <c r="G13" i="1" s="1"/>
  <c r="H13" i="1" s="1"/>
  <c r="A22" i="1" l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D5" i="1"/>
  <c r="A23" i="1" l="1"/>
  <c r="A24" i="1" s="1"/>
  <c r="A25" i="1" s="1"/>
  <c r="G1" i="1"/>
  <c r="A26" i="1" l="1"/>
  <c r="A27" i="1" s="1"/>
  <c r="A28" i="1" s="1"/>
  <c r="A29" i="1" l="1"/>
  <c r="A30" i="1" s="1"/>
  <c r="A31" i="1" s="1"/>
  <c r="A32" i="1" s="1"/>
  <c r="A33" i="1" s="1"/>
  <c r="A34" i="1" s="1"/>
  <c r="A35" i="1" s="1"/>
  <c r="A36" i="1" s="1"/>
  <c r="A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<sst xmlns="http://schemas.openxmlformats.org/spreadsheetml/2006/main" count="488" uniqueCount="220">
  <si>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</si>
  <si>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</si>
  <si>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</si>
  <si>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</si>
  <si>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</si>
  <si>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</si>
  <si>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</si>
  <si>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</si>
  <si>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</si>
  <si>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</si>
  <si>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</si>
  <si>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</si>
  <si>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</si>
  <si>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</si>
  <si>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</si>
  <si>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</si>
  <si>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</si>
  <si>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</si>
  <si>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</si>
  <si>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</si>
  <si>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</si>
  <si>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</si>
  <si>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</si>
  <si>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</si>
  <si>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</si>
  <si>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</si>
  <si>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</si>
  <si>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</si>
  <si>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</si>
  <si>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</si>
  <si>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</si>
  <si>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</si>
  <si>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</si>
  <si>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</si>
  <si>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</si>
  <si>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</si>
  <si>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</si>
  <si>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</si>
  <si>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</si>
  <si>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</si>
  <si>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</si>
  <si>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</si>
  <si>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</si>
  <si>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</si>
  <si>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</si>
  <si>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</si>
  <si>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</si>
  <si>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</si>
  <si>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</si>
  <si>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</si>
  <si>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</si>
  <si>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</si>
  <si>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</si>
  <si>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</si>
  <si>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</si>
  <si>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</si>
  <si>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</si>
  <si>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</si>
  <si>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</si>
  <si>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</si>
  <si>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</si>
  <si>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</si>
  <si>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</si>
  <si>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</si>
  <si>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</si>
  <si>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</si>
  <si>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</si>
  <si>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</si>
  <si>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</si>
  <si>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</si>
  <si>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</si>
  <si>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</si>
  <si>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</si>
  <si>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</si>
  <si>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</si>
  <si>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</si>
  <si>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</si>
  <si>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</si>
  <si>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</si>
  <si>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</si>
  <si>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</si>
  <si>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</si>
  <si>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</si>
  <si>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</si>
  <si>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</si>
  <si>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</si>
  <si>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</si>
  <si>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</si>
  <si>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</si>
  <si>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</si>
  <si>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</si>
  <si>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</si>
  <si>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</si>
  <si>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</si>
  <si>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</si>
  <si>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</si>
  <si>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</si>
  <si>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</si>
  <si>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</si>
  <si>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</si>
  <si>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</si>
  <si>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</si>
  <si>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</si>
  <si>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</si>
  <si>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</si>
  <si>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</si>
  <si>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</si>
  <si>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</si>
  <si>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</si>
  <si>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</si>
  <si>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</si>
  <si>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</si>
  <si>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</si>
  <si>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</si>
  <si>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</si>
  <si>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</si>
  <si>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</si>
  <si>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</si>
  <si>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</si>
  <si>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</si>
  <si>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</si>
  <si>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</si>
  <si>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</si>
  <si>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</si>
  <si>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</si>
  <si>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</si>
  <si>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</si>
  <si>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</si>
  <si>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</si>
  <si>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</si>
  <si>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</si>
  <si>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</si>
  <si>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</si>
  <si>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</si>
  <si>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</si>
  <si>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</si>
  <si>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</si>
  <si>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</si>
  <si>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</si>
  <si>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</si>
  <si>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</si>
  <si>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</si>
  <si>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</si>
  <si>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</si>
  <si>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</si>
  <si>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</si>
  <si>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</si>
  <si>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</si>
  <si>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</si>
  <si>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</si>
  <si>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</si>
  <si>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</si>
  <si>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</si>
  <si>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</si>
  <si>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</si>
  <si>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</si>
  <si>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</si>
  <si>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</si>
  <si>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</si>
  <si>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</si>
  <si>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</si>
  <si>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</si>
  <si>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50-02-11</t>
  </si>
  <si>
    <t>RDP Liberec, rádiové sítě</t>
  </si>
  <si>
    <t>Rekonstrukce ŽST Chrastava</t>
  </si>
  <si>
    <t>75IF21</t>
  </si>
  <si>
    <t>OTSKP_2019</t>
  </si>
  <si>
    <t>ROZPOJOVACÍ SVORKOVNICE 2/10, 2/8</t>
  </si>
  <si>
    <t>KUS</t>
  </si>
  <si>
    <t>75IF31</t>
  </si>
  <si>
    <t>ZEMNÍCÍ SVORKOVNICE - DODÁVKA</t>
  </si>
  <si>
    <t>75IF41</t>
  </si>
  <si>
    <t>MONTÁŽNÍ RÁM DO 10+1</t>
  </si>
  <si>
    <t>75IF91</t>
  </si>
  <si>
    <t>KONSTRUKCE DO SKŘÍNĚ 19" PRO UPEVNĚNÍ ZAŘÍZENÍ</t>
  </si>
  <si>
    <t>75IFA1</t>
  </si>
  <si>
    <t>NOSNÍK BLESKOJISTEK</t>
  </si>
  <si>
    <t>75J222</t>
  </si>
  <si>
    <t>KABEL SDĚLOVACÍ PRO VNITŘNÍ POUŽITÍ DO 20 PÁRŮ PRŮMĚRU 0,5 MM</t>
  </si>
  <si>
    <t>KMPÁR</t>
  </si>
  <si>
    <t>75J23X</t>
  </si>
  <si>
    <t>KABEL SDĚLOVACÍ MONTÁŽ A UPEVNĚNÍ</t>
  </si>
  <si>
    <t>M</t>
  </si>
  <si>
    <t>75N111</t>
  </si>
  <si>
    <t>TRS, RADIOSTANICE ZÁKLADNOVÁ</t>
  </si>
  <si>
    <t>75N181</t>
  </si>
  <si>
    <t>TRS, OVLÁDACÍ SKŘÍŇKA</t>
  </si>
  <si>
    <t>75N1A1</t>
  </si>
  <si>
    <t>TRS, NAPÁJECÍ ZDROJ</t>
  </si>
  <si>
    <t>75N1B1</t>
  </si>
  <si>
    <t>TRS, ANTÉNNÍ SOUSTAVA SMĚROVÁ</t>
  </si>
  <si>
    <t>75N1B4</t>
  </si>
  <si>
    <t>TRS, ANTÉNNÍ SOUSTAVA DĚLÍCÍ ČLEN</t>
  </si>
  <si>
    <t>75N1C1</t>
  </si>
  <si>
    <t>TRS, KOAXIÁLNÍ KABEL VENKOVNÍ PRŮMĚRU DO 35 MM</t>
  </si>
  <si>
    <t>75N1E1</t>
  </si>
  <si>
    <t>TRS, DÁLKOVÝ PŘENOS DIAGNOSTIKY VYSÍLAČ</t>
  </si>
  <si>
    <t>75N1E2</t>
  </si>
  <si>
    <t>TRS, DÁLKOVÝ PŘENOS DIAGNOSTIKY PŘIJÍMAČ</t>
  </si>
  <si>
    <t>75N1F1</t>
  </si>
  <si>
    <t>TRS, SYSTÉMOVÝ KABEL K OVLÁDACÍ SKŘÍŇCE</t>
  </si>
  <si>
    <t>75N423</t>
  </si>
  <si>
    <t>ANTÉNNÍ STOŽÁR PŘÍHRADOVÝ, MONTOVANÝ PŘES 20 M</t>
  </si>
  <si>
    <t>75N42X</t>
  </si>
  <si>
    <t>ANTÉNNÍ STOŽÁR PŘÍHRADOVÝ, MONTOVANÝ - MONTÁŽ</t>
  </si>
  <si>
    <t>75N523</t>
  </si>
  <si>
    <t>75N611</t>
  </si>
  <si>
    <t>KOMPLEXNÍ OCHRANA TRS PŘED BLESKEM A PŘEPĚTÍM</t>
  </si>
  <si>
    <t>75N641</t>
  </si>
  <si>
    <t>NAPĚŤOVÉ ODDĚLENÍ ANTÉNNÍ SOUSTAVY OD ZAŘÍZENÍ</t>
  </si>
  <si>
    <t>75N711</t>
  </si>
  <si>
    <t>MĚŘENÍ RÁDIOVÝCH SÍTÍ PŘEDPROJEKTOVÉ PRO PÁSMO 460 MHZ (TRS)</t>
  </si>
  <si>
    <t>75N712</t>
  </si>
  <si>
    <t>MĚŘENÍ RÁDIOVÝCH SÍTÍ PO REALIZACI PRO PÁSMO 460 MHZ (TRS)</t>
  </si>
  <si>
    <t>Michal Sliva</t>
  </si>
  <si>
    <t>75N1G1</t>
  </si>
  <si>
    <t>TRS, IP BLOK ZÁKLADNOVÁ RADIOSTANICE</t>
  </si>
  <si>
    <t>75N1I1</t>
  </si>
  <si>
    <t>TRS, PROGRAMOVÉ VYBAVENÍ A GRAFICKÉ ZOBRAZENÍ V DOTYKOVÉM TERMINÁLU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</si>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</sst>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4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4" xfId="3" applyNumberFormat="1" applyFont="1" applyFill="1" applyBorder="1" applyProtection="1"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3" xfId="1" applyNumberFormat="1" applyFont="1" applyBorder="1" applyAlignment="1" applyProtection="1">
      <alignment horizontal="center" vertical="center"/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61" xfId="0" applyFont="1" applyBorder="1" applyAlignment="1" applyProtection="1">
      <alignment horizontal="center" vertical="center"/>
      <protection locked="0"/>
    </xf>
    <xf numFmtId="0" fontId="5" fillId="0" borderId="62" xfId="0" applyFont="1" applyBorder="1" applyAlignment="1" applyProtection="1">
      <alignment horizontal="center" vertical="center"/>
      <protection locked="0"/>
    </xf>
    <xf numFmtId="0" fontId="8" fillId="0" borderId="63" xfId="1" applyBorder="1" applyAlignment="1" applyProtection="1">
      <alignment horizontal="left" vertical="center" wrapText="1"/>
      <protection locked="0"/>
    </xf>
    <xf numFmtId="0" fontId="5" fillId="0" borderId="63" xfId="0" applyFont="1" applyBorder="1" applyAlignment="1" applyProtection="1">
      <alignment horizontal="center" vertical="center"/>
      <protection locked="0"/>
    </xf>
    <xf numFmtId="164" fontId="5" fillId="0" borderId="63" xfId="0" applyNumberFormat="1" applyFont="1" applyBorder="1" applyAlignment="1" applyProtection="1">
      <alignment horizontal="center" vertical="center"/>
      <protection locked="0"/>
    </xf>
    <xf numFmtId="4" fontId="11" fillId="0" borderId="63" xfId="1" applyNumberFormat="1" applyFont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3"/>
  <sheetViews>
    <sheetView showZeros="0" tabSelected="1" view="pageBreakPreview" zoomScale="85" zoomScaleNormal="85" zoomScaleSheetLayoutView="85" workbookViewId="0">
      <selection sqref="A1:D1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1" t="s">
        <v>5</v>
      </c>
      <c r="B1" s="142"/>
      <c r="C1" s="142"/>
      <c r="D1" s="142"/>
      <c r="E1" s="143" t="s">
        <v>150</v>
      </c>
      <c r="F1" s="144"/>
      <c r="G1" s="145">
        <f>SUM(H12:H9995)</f>
        <v>0</v>
      </c>
      <c r="H1" s="146"/>
    </row>
    <row r="2" spans="1:8" ht="37.5" customHeight="1" thickBot="1" x14ac:dyDescent="0.3">
      <c r="A2" s="147" t="s">
        <v>6</v>
      </c>
      <c r="B2" s="113" t="s">
        <v>164</v>
      </c>
      <c r="C2" s="113"/>
      <c r="D2" s="113"/>
      <c r="E2" s="122"/>
      <c r="F2" s="123"/>
      <c r="G2" s="124"/>
      <c r="H2" s="148"/>
    </row>
    <row r="3" spans="1:8" ht="30.75" customHeight="1" thickTop="1" x14ac:dyDescent="0.25">
      <c r="A3" s="149" t="s">
        <v>7</v>
      </c>
      <c r="B3" s="110"/>
      <c r="C3" s="114" t="s">
        <v>163</v>
      </c>
      <c r="D3" s="114"/>
      <c r="E3" s="117" t="s">
        <v>162</v>
      </c>
      <c r="F3" s="118"/>
      <c r="G3" s="118"/>
      <c r="H3" s="150"/>
    </row>
    <row r="4" spans="1:8" ht="18" customHeight="1" x14ac:dyDescent="0.25">
      <c r="A4" s="151" t="s">
        <v>8</v>
      </c>
      <c r="B4" s="96"/>
      <c r="C4" s="93" t="s">
        <v>149</v>
      </c>
      <c r="D4" s="4"/>
      <c r="E4" s="115" t="s">
        <v>1</v>
      </c>
      <c r="F4" s="116"/>
      <c r="G4" s="121"/>
      <c r="H4" s="152"/>
    </row>
    <row r="5" spans="1:8" ht="18" customHeight="1" x14ac:dyDescent="0.25">
      <c r="A5" s="151" t="s">
        <v>9</v>
      </c>
      <c r="B5" s="96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05" t="s">
        <v>2</v>
      </c>
      <c r="F5" s="106"/>
      <c r="G5" s="119"/>
      <c r="H5" s="153"/>
    </row>
    <row r="6" spans="1:8" ht="18" customHeight="1" x14ac:dyDescent="0.25">
      <c r="A6" s="154" t="s">
        <v>11</v>
      </c>
      <c r="B6" s="107"/>
      <c r="C6" s="103" t="s">
        <v>219</v>
      </c>
      <c r="D6" s="104"/>
      <c r="E6" s="105" t="s">
        <v>3</v>
      </c>
      <c r="F6" s="106"/>
      <c r="G6" s="120">
        <v>2019</v>
      </c>
      <c r="H6" s="153"/>
    </row>
    <row r="7" spans="1:8" ht="18" customHeight="1" thickBot="1" x14ac:dyDescent="0.3">
      <c r="A7" s="155"/>
      <c r="B7" s="108"/>
      <c r="C7" s="97" t="s">
        <v>214</v>
      </c>
      <c r="D7" s="98"/>
      <c r="E7" s="111" t="s">
        <v>4</v>
      </c>
      <c r="F7" s="112"/>
      <c r="G7" s="109">
        <v>43579</v>
      </c>
      <c r="H7" s="156"/>
    </row>
    <row r="8" spans="1:8" ht="15" customHeight="1" x14ac:dyDescent="0.25">
      <c r="A8" s="157" t="s">
        <v>12</v>
      </c>
      <c r="B8" s="99" t="s">
        <v>13</v>
      </c>
      <c r="C8" s="99" t="s">
        <v>19</v>
      </c>
      <c r="D8" s="101" t="s">
        <v>14</v>
      </c>
      <c r="E8" s="101" t="s">
        <v>0</v>
      </c>
      <c r="F8" s="101" t="s">
        <v>15</v>
      </c>
      <c r="G8" s="94" t="s">
        <v>18</v>
      </c>
      <c r="H8" s="158"/>
    </row>
    <row r="9" spans="1:8" x14ac:dyDescent="0.25">
      <c r="A9" s="159"/>
      <c r="B9" s="100"/>
      <c r="C9" s="100"/>
      <c r="D9" s="102"/>
      <c r="E9" s="102"/>
      <c r="F9" s="102"/>
      <c r="G9" s="95"/>
      <c r="H9" s="160"/>
    </row>
    <row r="10" spans="1:8" x14ac:dyDescent="0.25">
      <c r="A10" s="159"/>
      <c r="B10" s="100"/>
      <c r="C10" s="100"/>
      <c r="D10" s="102"/>
      <c r="E10" s="102"/>
      <c r="F10" s="102"/>
      <c r="G10" s="12" t="s">
        <v>16</v>
      </c>
      <c r="H10" s="161" t="s">
        <v>17</v>
      </c>
    </row>
    <row r="11" spans="1:8" x14ac:dyDescent="0.25">
      <c r="A11" s="16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1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4.45" customHeight="1" thickBot="1" x14ac:dyDescent="0.3">
      <c r="A13" s="163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64">
        <f t="shared" ref="H13" si="0">ROUND(G13*F13,2)</f>
        <v>0</v>
      </c>
    </row>
    <row r="14" spans="1:8" ht="14.45" customHeight="1" thickTop="1" x14ac:dyDescent="0.25">
      <c r="A14" s="165">
        <f>1+MAX($A$13:A13)</f>
        <v>2</v>
      </c>
      <c r="B14" s="7" t="s">
        <v>165</v>
      </c>
      <c r="C14" s="7" t="s">
        <v>166</v>
      </c>
      <c r="D14" s="8" t="s">
        <v>167</v>
      </c>
      <c r="E14" s="9" t="s">
        <v>168</v>
      </c>
      <c r="F14" s="10">
        <v>6</v>
      </c>
      <c r="G14" s="1"/>
      <c r="H14" s="166">
        <f t="shared" ref="H14:H75" si="1">ROUND(G14*F14,2)</f>
        <v>0</v>
      </c>
    </row>
    <row r="15" spans="1:8" ht="14.45" customHeight="1" x14ac:dyDescent="0.25">
      <c r="A15" s="165">
        <f>1+MAX($A$13:A14)</f>
        <v>3</v>
      </c>
      <c r="B15" s="7" t="s">
        <v>169</v>
      </c>
      <c r="C15" s="7" t="s">
        <v>166</v>
      </c>
      <c r="D15" s="8" t="s">
        <v>170</v>
      </c>
      <c r="E15" s="9" t="s">
        <v>168</v>
      </c>
      <c r="F15" s="10">
        <v>1</v>
      </c>
      <c r="G15" s="1"/>
      <c r="H15" s="166">
        <f t="shared" si="1"/>
        <v>0</v>
      </c>
    </row>
    <row r="16" spans="1:8" ht="14.45" customHeight="1" x14ac:dyDescent="0.25">
      <c r="A16" s="165">
        <f>1+MAX($A$13:A15)</f>
        <v>4</v>
      </c>
      <c r="B16" s="7" t="s">
        <v>171</v>
      </c>
      <c r="C16" s="7" t="s">
        <v>166</v>
      </c>
      <c r="D16" s="8" t="s">
        <v>172</v>
      </c>
      <c r="E16" s="9" t="s">
        <v>168</v>
      </c>
      <c r="F16" s="10">
        <v>1</v>
      </c>
      <c r="G16" s="1"/>
      <c r="H16" s="166">
        <f t="shared" si="1"/>
        <v>0</v>
      </c>
    </row>
    <row r="17" spans="1:8" ht="14.45" customHeight="1" x14ac:dyDescent="0.25">
      <c r="A17" s="165">
        <f>1+MAX($A$13:A16)</f>
        <v>5</v>
      </c>
      <c r="B17" s="7" t="s">
        <v>173</v>
      </c>
      <c r="C17" s="7" t="s">
        <v>166</v>
      </c>
      <c r="D17" s="8" t="s">
        <v>174</v>
      </c>
      <c r="E17" s="9" t="s">
        <v>168</v>
      </c>
      <c r="F17" s="10">
        <v>4</v>
      </c>
      <c r="G17" s="1"/>
      <c r="H17" s="166">
        <f t="shared" si="1"/>
        <v>0</v>
      </c>
    </row>
    <row r="18" spans="1:8" ht="14.45" customHeight="1" x14ac:dyDescent="0.25">
      <c r="A18" s="165">
        <f>1+MAX($A$13:A17)</f>
        <v>6</v>
      </c>
      <c r="B18" s="7" t="s">
        <v>175</v>
      </c>
      <c r="C18" s="7" t="s">
        <v>166</v>
      </c>
      <c r="D18" s="8" t="s">
        <v>176</v>
      </c>
      <c r="E18" s="9" t="s">
        <v>168</v>
      </c>
      <c r="F18" s="10">
        <v>1</v>
      </c>
      <c r="G18" s="1"/>
      <c r="H18" s="166">
        <f t="shared" si="1"/>
        <v>0</v>
      </c>
    </row>
    <row r="19" spans="1:8" ht="27.75" customHeight="1" x14ac:dyDescent="0.25">
      <c r="A19" s="165">
        <f>1+MAX($A$13:A18)</f>
        <v>7</v>
      </c>
      <c r="B19" s="7" t="s">
        <v>177</v>
      </c>
      <c r="C19" s="7" t="s">
        <v>166</v>
      </c>
      <c r="D19" s="8" t="s">
        <v>178</v>
      </c>
      <c r="E19" s="9" t="s">
        <v>179</v>
      </c>
      <c r="F19" s="10">
        <v>0.3</v>
      </c>
      <c r="G19" s="1"/>
      <c r="H19" s="166">
        <f t="shared" si="1"/>
        <v>0</v>
      </c>
    </row>
    <row r="20" spans="1:8" ht="14.45" customHeight="1" x14ac:dyDescent="0.25">
      <c r="A20" s="165">
        <f>1+MAX($A$13:A19)</f>
        <v>8</v>
      </c>
      <c r="B20" s="7" t="s">
        <v>180</v>
      </c>
      <c r="C20" s="7" t="s">
        <v>166</v>
      </c>
      <c r="D20" s="8" t="s">
        <v>181</v>
      </c>
      <c r="E20" s="9" t="s">
        <v>182</v>
      </c>
      <c r="F20" s="10">
        <v>150</v>
      </c>
      <c r="G20" s="1"/>
      <c r="H20" s="166">
        <f t="shared" si="1"/>
        <v>0</v>
      </c>
    </row>
    <row r="21" spans="1:8" ht="14.45" customHeight="1" x14ac:dyDescent="0.25">
      <c r="A21" s="165">
        <f>1+MAX($A$13:A20)</f>
        <v>9</v>
      </c>
      <c r="B21" s="7" t="s">
        <v>183</v>
      </c>
      <c r="C21" s="7" t="s">
        <v>166</v>
      </c>
      <c r="D21" s="8" t="s">
        <v>184</v>
      </c>
      <c r="E21" s="9" t="s">
        <v>168</v>
      </c>
      <c r="F21" s="10">
        <v>1</v>
      </c>
      <c r="G21" s="1"/>
      <c r="H21" s="166">
        <f t="shared" si="1"/>
        <v>0</v>
      </c>
    </row>
    <row r="22" spans="1:8" ht="14.45" customHeight="1" x14ac:dyDescent="0.25">
      <c r="A22" s="165">
        <f>1+MAX($A$13:A21)</f>
        <v>10</v>
      </c>
      <c r="B22" s="88" t="s">
        <v>215</v>
      </c>
      <c r="C22" s="88" t="s">
        <v>166</v>
      </c>
      <c r="D22" s="89" t="s">
        <v>216</v>
      </c>
      <c r="E22" s="90" t="s">
        <v>168</v>
      </c>
      <c r="F22" s="91">
        <v>1</v>
      </c>
      <c r="G22" s="92"/>
      <c r="H22" s="166">
        <f t="shared" si="1"/>
        <v>0</v>
      </c>
    </row>
    <row r="23" spans="1:8" ht="14.45" customHeight="1" x14ac:dyDescent="0.25">
      <c r="A23" s="165">
        <f>1+MAX($A$13:A22)</f>
        <v>11</v>
      </c>
      <c r="B23" s="7" t="s">
        <v>185</v>
      </c>
      <c r="C23" s="7" t="s">
        <v>166</v>
      </c>
      <c r="D23" s="8" t="s">
        <v>186</v>
      </c>
      <c r="E23" s="9" t="s">
        <v>168</v>
      </c>
      <c r="F23" s="10">
        <v>1</v>
      </c>
      <c r="G23" s="1"/>
      <c r="H23" s="166">
        <f t="shared" si="1"/>
        <v>0</v>
      </c>
    </row>
    <row r="24" spans="1:8" ht="14.45" customHeight="1" x14ac:dyDescent="0.25">
      <c r="A24" s="165">
        <f>1+MAX($A$13:A23)</f>
        <v>12</v>
      </c>
      <c r="B24" s="7" t="s">
        <v>187</v>
      </c>
      <c r="C24" s="7" t="s">
        <v>166</v>
      </c>
      <c r="D24" s="8" t="s">
        <v>188</v>
      </c>
      <c r="E24" s="9" t="s">
        <v>168</v>
      </c>
      <c r="F24" s="10">
        <v>1</v>
      </c>
      <c r="G24" s="1"/>
      <c r="H24" s="166">
        <f t="shared" si="1"/>
        <v>0</v>
      </c>
    </row>
    <row r="25" spans="1:8" ht="14.45" customHeight="1" x14ac:dyDescent="0.25">
      <c r="A25" s="165">
        <f>1+MAX($A$13:A24)</f>
        <v>13</v>
      </c>
      <c r="B25" s="7" t="s">
        <v>189</v>
      </c>
      <c r="C25" s="7" t="s">
        <v>166</v>
      </c>
      <c r="D25" s="8" t="s">
        <v>190</v>
      </c>
      <c r="E25" s="9" t="s">
        <v>168</v>
      </c>
      <c r="F25" s="10">
        <v>4</v>
      </c>
      <c r="G25" s="1"/>
      <c r="H25" s="166">
        <f t="shared" si="1"/>
        <v>0</v>
      </c>
    </row>
    <row r="26" spans="1:8" ht="14.45" customHeight="1" x14ac:dyDescent="0.25">
      <c r="A26" s="165">
        <f>1+MAX($A$13:A25)</f>
        <v>14</v>
      </c>
      <c r="B26" s="7" t="s">
        <v>191</v>
      </c>
      <c r="C26" s="7" t="s">
        <v>166</v>
      </c>
      <c r="D26" s="8" t="s">
        <v>192</v>
      </c>
      <c r="E26" s="9" t="s">
        <v>168</v>
      </c>
      <c r="F26" s="10">
        <v>2</v>
      </c>
      <c r="G26" s="1"/>
      <c r="H26" s="166">
        <f t="shared" si="1"/>
        <v>0</v>
      </c>
    </row>
    <row r="27" spans="1:8" ht="14.45" customHeight="1" x14ac:dyDescent="0.25">
      <c r="A27" s="165">
        <f>1+MAX($A$13:A26)</f>
        <v>15</v>
      </c>
      <c r="B27" s="7" t="s">
        <v>193</v>
      </c>
      <c r="C27" s="7" t="s">
        <v>166</v>
      </c>
      <c r="D27" s="8" t="s">
        <v>194</v>
      </c>
      <c r="E27" s="9" t="s">
        <v>182</v>
      </c>
      <c r="F27" s="10">
        <v>50</v>
      </c>
      <c r="G27" s="1"/>
      <c r="H27" s="166">
        <f t="shared" si="1"/>
        <v>0</v>
      </c>
    </row>
    <row r="28" spans="1:8" ht="14.45" customHeight="1" x14ac:dyDescent="0.25">
      <c r="A28" s="165">
        <f>1+MAX($A$13:A27)</f>
        <v>16</v>
      </c>
      <c r="B28" s="7" t="s">
        <v>195</v>
      </c>
      <c r="C28" s="7" t="s">
        <v>166</v>
      </c>
      <c r="D28" s="8" t="s">
        <v>196</v>
      </c>
      <c r="E28" s="9" t="s">
        <v>168</v>
      </c>
      <c r="F28" s="10">
        <v>1</v>
      </c>
      <c r="G28" s="1"/>
      <c r="H28" s="166">
        <f t="shared" si="1"/>
        <v>0</v>
      </c>
    </row>
    <row r="29" spans="1:8" ht="14.45" customHeight="1" x14ac:dyDescent="0.25">
      <c r="A29" s="165">
        <f>1+MAX($A$13:A28)</f>
        <v>17</v>
      </c>
      <c r="B29" s="7" t="s">
        <v>197</v>
      </c>
      <c r="C29" s="7" t="s">
        <v>166</v>
      </c>
      <c r="D29" s="8" t="s">
        <v>198</v>
      </c>
      <c r="E29" s="9" t="s">
        <v>168</v>
      </c>
      <c r="F29" s="10">
        <v>1</v>
      </c>
      <c r="G29" s="1"/>
      <c r="H29" s="166">
        <f t="shared" si="1"/>
        <v>0</v>
      </c>
    </row>
    <row r="30" spans="1:8" ht="14.45" customHeight="1" x14ac:dyDescent="0.25">
      <c r="A30" s="165">
        <f>1+MAX($A$13:A29)</f>
        <v>18</v>
      </c>
      <c r="B30" s="7" t="s">
        <v>199</v>
      </c>
      <c r="C30" s="7" t="s">
        <v>166</v>
      </c>
      <c r="D30" s="8" t="s">
        <v>200</v>
      </c>
      <c r="E30" s="9" t="s">
        <v>182</v>
      </c>
      <c r="F30" s="10">
        <v>100</v>
      </c>
      <c r="G30" s="1"/>
      <c r="H30" s="166">
        <f t="shared" si="1"/>
        <v>0</v>
      </c>
    </row>
    <row r="31" spans="1:8" ht="14.45" customHeight="1" x14ac:dyDescent="0.25">
      <c r="A31" s="165">
        <f>1+MAX($A$13:A30)</f>
        <v>19</v>
      </c>
      <c r="B31" s="7" t="s">
        <v>201</v>
      </c>
      <c r="C31" s="7" t="s">
        <v>166</v>
      </c>
      <c r="D31" s="8" t="s">
        <v>202</v>
      </c>
      <c r="E31" s="9" t="s">
        <v>168</v>
      </c>
      <c r="F31" s="10">
        <v>1</v>
      </c>
      <c r="G31" s="1"/>
      <c r="H31" s="166">
        <f t="shared" si="1"/>
        <v>0</v>
      </c>
    </row>
    <row r="32" spans="1:8" ht="14.45" customHeight="1" x14ac:dyDescent="0.25">
      <c r="A32" s="165">
        <f>1+MAX($A$13:A31)</f>
        <v>20</v>
      </c>
      <c r="B32" s="7" t="s">
        <v>203</v>
      </c>
      <c r="C32" s="7" t="s">
        <v>166</v>
      </c>
      <c r="D32" s="8" t="s">
        <v>204</v>
      </c>
      <c r="E32" s="9" t="s">
        <v>168</v>
      </c>
      <c r="F32" s="10">
        <v>1</v>
      </c>
      <c r="G32" s="1"/>
      <c r="H32" s="166">
        <f t="shared" si="1"/>
        <v>0</v>
      </c>
    </row>
    <row r="33" spans="1:8" ht="14.45" customHeight="1" x14ac:dyDescent="0.25">
      <c r="A33" s="165">
        <f>1+MAX($A$13:A32)</f>
        <v>21</v>
      </c>
      <c r="B33" s="7" t="s">
        <v>205</v>
      </c>
      <c r="C33" s="7" t="s">
        <v>166</v>
      </c>
      <c r="D33" s="8" t="s">
        <v>204</v>
      </c>
      <c r="E33" s="9" t="s">
        <v>168</v>
      </c>
      <c r="F33" s="10">
        <v>2</v>
      </c>
      <c r="G33" s="1"/>
      <c r="H33" s="166">
        <f t="shared" si="1"/>
        <v>0</v>
      </c>
    </row>
    <row r="34" spans="1:8" ht="14.45" customHeight="1" x14ac:dyDescent="0.25">
      <c r="A34" s="165">
        <f>1+MAX($A$13:A33)</f>
        <v>22</v>
      </c>
      <c r="B34" s="7" t="s">
        <v>206</v>
      </c>
      <c r="C34" s="7" t="s">
        <v>166</v>
      </c>
      <c r="D34" s="8" t="s">
        <v>207</v>
      </c>
      <c r="E34" s="9" t="s">
        <v>168</v>
      </c>
      <c r="F34" s="10">
        <v>2</v>
      </c>
      <c r="G34" s="1"/>
      <c r="H34" s="166">
        <f t="shared" si="1"/>
        <v>0</v>
      </c>
    </row>
    <row r="35" spans="1:8" ht="14.45" customHeight="1" x14ac:dyDescent="0.25">
      <c r="A35" s="165">
        <f>1+MAX($A$13:A34)</f>
        <v>23</v>
      </c>
      <c r="B35" s="7" t="s">
        <v>208</v>
      </c>
      <c r="C35" s="7" t="s">
        <v>166</v>
      </c>
      <c r="D35" s="8" t="s">
        <v>209</v>
      </c>
      <c r="E35" s="9" t="s">
        <v>168</v>
      </c>
      <c r="F35" s="10">
        <v>2</v>
      </c>
      <c r="G35" s="1"/>
      <c r="H35" s="166">
        <f t="shared" si="1"/>
        <v>0</v>
      </c>
    </row>
    <row r="36" spans="1:8" ht="33" customHeight="1" x14ac:dyDescent="0.25">
      <c r="A36" s="165">
        <f>1+MAX($A$13:A35)</f>
        <v>24</v>
      </c>
      <c r="B36" s="7" t="s">
        <v>210</v>
      </c>
      <c r="C36" s="7" t="s">
        <v>166</v>
      </c>
      <c r="D36" s="8" t="s">
        <v>211</v>
      </c>
      <c r="E36" s="9" t="s">
        <v>168</v>
      </c>
      <c r="F36" s="10">
        <v>1</v>
      </c>
      <c r="G36" s="1"/>
      <c r="H36" s="166">
        <f t="shared" si="1"/>
        <v>0</v>
      </c>
    </row>
    <row r="37" spans="1:8" ht="14.45" customHeight="1" x14ac:dyDescent="0.25">
      <c r="A37" s="165">
        <f>1+MAX($A$13:A36)</f>
        <v>25</v>
      </c>
      <c r="B37" s="7" t="s">
        <v>212</v>
      </c>
      <c r="C37" s="7" t="s">
        <v>166</v>
      </c>
      <c r="D37" s="8" t="s">
        <v>213</v>
      </c>
      <c r="E37" s="9" t="s">
        <v>168</v>
      </c>
      <c r="F37" s="10">
        <v>1</v>
      </c>
      <c r="G37" s="1"/>
      <c r="H37" s="166">
        <f t="shared" si="1"/>
        <v>0</v>
      </c>
    </row>
    <row r="38" spans="1:8" ht="26.25" thickBot="1" x14ac:dyDescent="0.3">
      <c r="A38" s="167">
        <f>1+MAX(A$1:$A37)</f>
        <v>26</v>
      </c>
      <c r="B38" s="168" t="s">
        <v>217</v>
      </c>
      <c r="C38" s="168" t="s">
        <v>166</v>
      </c>
      <c r="D38" s="169" t="s">
        <v>218</v>
      </c>
      <c r="E38" s="170" t="s">
        <v>168</v>
      </c>
      <c r="F38" s="171">
        <v>1</v>
      </c>
      <c r="G38" s="172"/>
      <c r="H38" s="173">
        <f t="shared" si="1"/>
        <v>0</v>
      </c>
    </row>
    <row r="39" spans="1:8" x14ac:dyDescent="0.25">
      <c r="A39" s="134"/>
      <c r="B39" s="135"/>
      <c r="C39" s="135"/>
      <c r="D39" s="136"/>
      <c r="E39" s="137"/>
      <c r="F39" s="138"/>
      <c r="G39" s="139"/>
      <c r="H39" s="140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ref="H76:H139" si="2">ROUND(G76*F76,2)</f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2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2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ref="H140:H203" si="3">ROUND(G140*F140,2)</f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3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3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ref="H204:H267" si="4">ROUND(G204*F204,2)</f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4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4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ref="H268:H331" si="5">ROUND(G268*F268,2)</f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5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5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ref="H332:H395" si="6">ROUND(G332*F332,2)</f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6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6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ref="H396:H433" si="7">ROUND(G396*F396,2)</f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7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7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</sheetData>
  <autoFilter ref="A11:H433" xr:uid="{00000000-0009-0000-0000-000000000000}"/>
  <mergeCells count="27"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E25" sqref="E25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25" t="s">
        <v>21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2" x14ac:dyDescent="0.2">
      <c r="A3" s="21" t="s">
        <v>22</v>
      </c>
      <c r="B3" s="22"/>
      <c r="C3" s="82" t="str">
        <f>'PS 50-02-11'!B2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50-02-11'!G7</f>
        <v>43579</v>
      </c>
    </row>
    <row r="5" spans="1:12" x14ac:dyDescent="0.2">
      <c r="A5" s="21" t="s">
        <v>26</v>
      </c>
      <c r="B5" s="22"/>
      <c r="C5" s="22" t="str">
        <f>'PS 50-02-11'!C3:D3</f>
        <v>RDP Liberec, rádiové sítě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50-02-11'!E3</f>
        <v>PS 50-02-11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26" t="s">
        <v>31</v>
      </c>
      <c r="D7" s="126" t="s">
        <v>32</v>
      </c>
      <c r="E7" s="128" t="s">
        <v>33</v>
      </c>
      <c r="F7" s="130" t="s">
        <v>34</v>
      </c>
      <c r="G7" s="126" t="s">
        <v>35</v>
      </c>
      <c r="H7" s="128" t="s">
        <v>33</v>
      </c>
      <c r="I7" s="132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27"/>
      <c r="D8" s="127"/>
      <c r="E8" s="129"/>
      <c r="F8" s="127"/>
      <c r="G8" s="127"/>
      <c r="H8" s="131"/>
      <c r="I8" s="133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50-02-11</vt:lpstr>
      <vt:lpstr>FORMULÁŘ 8 - rekap poplatků</vt:lpstr>
      <vt:lpstr>'FORMULÁŘ 8 - rekap poplatků'!Oblast_tisku</vt:lpstr>
      <vt:lpstr>'PS 50-02-11'!Oblast_tisku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2019-07-30T08:17:58Z</cp:lastPrinted>
  <dcterms:created xsi:type="dcterms:W3CDTF">2017-07-24T12:19:51Z</dcterms:created>
  <dcterms:modified xsi:type="dcterms:W3CDTF">2019-07-30T08:21:48Z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